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rbqhgrynbrg/Downloads/"/>
    </mc:Choice>
  </mc:AlternateContent>
  <xr:revisionPtr revIDLastSave="0" documentId="8_{281BB2AC-8A4F-204A-92E1-6EC0E8394788}" xr6:coauthVersionLast="36" xr6:coauthVersionMax="36" xr10:uidLastSave="{00000000-0000-0000-0000-000000000000}"/>
  <bookViews>
    <workbookView xWindow="8500" yWindow="500" windowWidth="25100" windowHeight="15480" tabRatio="500" xr2:uid="{00000000-000D-0000-FFFF-FFFF00000000}"/>
  </bookViews>
  <sheets>
    <sheet name="יעדים כלכליים" sheetId="1" r:id="rId1"/>
  </sheet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8" i="1" l="1"/>
  <c r="E8" i="1"/>
  <c r="G8" i="1" s="1"/>
  <c r="H8" i="1" s="1"/>
  <c r="I8" i="1" s="1"/>
  <c r="E9" i="1"/>
  <c r="B18" i="1"/>
  <c r="G17" i="1"/>
  <c r="H17" i="1" s="1"/>
  <c r="I17" i="1" s="1"/>
  <c r="F17" i="1"/>
  <c r="E17" i="1"/>
  <c r="H16" i="1"/>
  <c r="I16" i="1" s="1"/>
  <c r="G16" i="1"/>
  <c r="F16" i="1"/>
  <c r="E16" i="1"/>
  <c r="G15" i="1"/>
  <c r="H15" i="1" s="1"/>
  <c r="I15" i="1" s="1"/>
  <c r="F15" i="1"/>
  <c r="E15" i="1"/>
  <c r="G14" i="1"/>
  <c r="H14" i="1" s="1"/>
  <c r="I14" i="1" s="1"/>
  <c r="F14" i="1"/>
  <c r="E14" i="1"/>
  <c r="G13" i="1"/>
  <c r="H13" i="1" s="1"/>
  <c r="I13" i="1" s="1"/>
  <c r="F13" i="1"/>
  <c r="E13" i="1"/>
  <c r="G12" i="1"/>
  <c r="H12" i="1" s="1"/>
  <c r="I12" i="1" s="1"/>
  <c r="F12" i="1"/>
  <c r="E12" i="1"/>
  <c r="H11" i="1"/>
  <c r="I11" i="1" s="1"/>
  <c r="G11" i="1"/>
  <c r="F11" i="1"/>
  <c r="E11" i="1"/>
  <c r="G10" i="1"/>
  <c r="H10" i="1" s="1"/>
  <c r="I10" i="1" s="1"/>
  <c r="F10" i="1"/>
  <c r="E10" i="1"/>
  <c r="F9" i="1"/>
  <c r="F7" i="1"/>
  <c r="E7" i="1"/>
  <c r="G7" i="1" s="1"/>
  <c r="H7" i="1" s="1"/>
  <c r="I7" i="1" s="1"/>
  <c r="F6" i="1"/>
  <c r="E6" i="1"/>
  <c r="G6" i="1" s="1"/>
  <c r="F5" i="1"/>
  <c r="E5" i="1"/>
  <c r="H6" i="1" l="1"/>
  <c r="I6" i="1" s="1"/>
  <c r="G5" i="1"/>
  <c r="G9" i="1"/>
  <c r="H9" i="1" s="1"/>
  <c r="I9" i="1" s="1"/>
  <c r="H5" i="1"/>
  <c r="G18" i="1"/>
  <c r="H18" i="1" l="1"/>
  <c r="I5" i="1"/>
  <c r="I18" i="1" s="1"/>
</calcChain>
</file>

<file path=xl/sharedStrings.xml><?xml version="1.0" encoding="utf-8"?>
<sst xmlns="http://schemas.openxmlformats.org/spreadsheetml/2006/main" count="17" uniqueCount="17">
  <si>
    <t>תכנון יעדים כלכליים</t>
  </si>
  <si>
    <t>הזינו את היעדים, העלות, מספר השנים והריבית הצפויה על החיסכון - והטבלה תחשב כמה צריך להפקיד בכל חודש כדי להגיע ליעד</t>
  </si>
  <si>
    <t>מטרה כלכלית</t>
  </si>
  <si>
    <t>עלות היעד (₪)</t>
  </si>
  <si>
    <t>בעוד כמה שנים</t>
  </si>
  <si>
    <t>ריבית שנתית צפויה (%)</t>
  </si>
  <si>
    <t>מספר חודשים</t>
  </si>
  <si>
    <t>ריבית חודשית</t>
  </si>
  <si>
    <t>חיסכון חודשי נדרש (₪)</t>
  </si>
  <si>
    <t>סה"כ הפקדות עד היעד (₪)</t>
  </si>
  <si>
    <t>סה"כ ריבית שתיצבר (₪)</t>
  </si>
  <si>
    <t>חתונה</t>
  </si>
  <si>
    <t>קרן לימודים לילדים</t>
  </si>
  <si>
    <t>סה"כ</t>
  </si>
  <si>
    <t>הערות: (1) "ריבית שנתית צפויה" היא הריבית/תשואה השנתית הנומינלית על החיסכון הספציפי למטרה. (2) החישוב מניח הפקדה חודשית קבועה וריבית המורכבת אחת לחודש. (3) שורת "סה"כ" מסכמת את כל היעדים המלאים בטבלה בלבד.</t>
  </si>
  <si>
    <t>טיול לג׳ונגל</t>
  </si>
  <si>
    <t>שיפוץ הבית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</si>
</sst>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 ₪&quot;"/>
    <numFmt numFmtId="165" formatCode="0.0\%"/>
    <numFmt numFmtId="166" formatCode="0.000%"/>
  </numFmts>
  <fonts count="7" x14ac:knownFonts="1">
    <font>
      <sz val="11"/>
      <color theme="1"/>
      <name val="Calibri"/>
      <family val="2"/>
      <charset val="1"/>
    </font>
    <font>
      <b/>
      <sz val="16"/>
      <color rgb="FFFFFFFF"/>
      <name val="Arial"/>
      <family val="2"/>
    </font>
    <font>
      <i/>
      <sz val="9"/>
      <color rgb="FF808080"/>
      <name val="Arial"/>
      <family val="2"/>
    </font>
    <font>
      <b/>
      <sz val="11"/>
      <color rgb="FFFFFFFF"/>
      <name val="Arial"/>
      <family val="2"/>
    </font>
    <font>
      <sz val="11"/>
      <color rgb="FF0000FF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2E75B6"/>
        <bgColor rgb="FF0066CC"/>
      </patternFill>
    </fill>
    <fill>
      <patternFill patternType="solid">
        <fgColor rgb="FFBDD7EE"/>
        <bgColor rgb="FF99CCFF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rightToLeft="1" tabSelected="1" zoomScale="125" zoomScaleNormal="100" workbookViewId="0">
      <pane ySplit="4" topLeftCell="A5" activePane="bottomLeft" state="frozen"/>
      <selection pane="bottomLeft" activeCell="D14" sqref="D14"/>
    </sheetView>
  </sheetViews>
  <sheetFormatPr baseColWidth="10" defaultColWidth="8.6640625" defaultRowHeight="15" x14ac:dyDescent="0.2"/>
  <cols>
    <col min="1" max="1" width="22" customWidth="1"/>
    <col min="2" max="2" width="16" customWidth="1"/>
    <col min="3" max="3" width="14" customWidth="1"/>
    <col min="4" max="4" width="18" customWidth="1"/>
    <col min="5" max="6" width="13" customWidth="1"/>
    <col min="7" max="8" width="20" customWidth="1"/>
    <col min="9" max="9" width="18" customWidth="1"/>
  </cols>
  <sheetData>
    <row r="1" spans="1:9" ht="30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 ht="18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4" spans="1:9" ht="39.75" customHeight="1" x14ac:dyDescent="0.2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</row>
    <row r="5" spans="1:9" x14ac:dyDescent="0.2">
      <c r="A5" s="2" t="s">
        <v>15</v>
      </c>
      <c r="B5" s="3">
        <v>50000</v>
      </c>
      <c r="C5" s="4">
        <v>10</v>
      </c>
      <c r="D5" s="5">
        <v>7</v>
      </c>
      <c r="E5" s="9">
        <f>C5*12</f>
        <v>120</v>
      </c>
      <c r="F5" s="10">
        <f>D5/100/12</f>
        <v>5.8333333333333336E-3</v>
      </c>
      <c r="G5" s="11">
        <f>IF(E5=0,"",IF(F5=0,B5/E5,B5*F5/((1+F5)^E5-1)))</f>
        <v>288.87572942645238</v>
      </c>
      <c r="H5" s="11">
        <f t="shared" ref="H5:H17" si="0">IF(G5="","",G5*E5)</f>
        <v>34665.087531174286</v>
      </c>
      <c r="I5" s="11">
        <f t="shared" ref="I5:I17" si="1">IF(H5="","",B5-H5)</f>
        <v>15334.912468825714</v>
      </c>
    </row>
    <row r="6" spans="1:9" x14ac:dyDescent="0.2">
      <c r="A6" s="2" t="s">
        <v>16</v>
      </c>
      <c r="B6" s="3">
        <v>100000</v>
      </c>
      <c r="C6" s="4">
        <v>10</v>
      </c>
      <c r="D6" s="5">
        <v>7</v>
      </c>
      <c r="E6" s="9">
        <f>C6*12</f>
        <v>120</v>
      </c>
      <c r="F6" s="10">
        <f>D6/100/12</f>
        <v>5.8333333333333336E-3</v>
      </c>
      <c r="G6" s="11">
        <f>IF(E6=0,"",IF(F6=0,B6/E6,B6*F6/((1+F6)^E6-1)))</f>
        <v>577.75145885290476</v>
      </c>
      <c r="H6" s="11">
        <f t="shared" si="0"/>
        <v>69330.175062348571</v>
      </c>
      <c r="I6" s="11">
        <f t="shared" si="1"/>
        <v>30669.824937651429</v>
      </c>
    </row>
    <row r="7" spans="1:9" x14ac:dyDescent="0.2">
      <c r="A7" s="2" t="s">
        <v>11</v>
      </c>
      <c r="B7" s="3">
        <v>150000</v>
      </c>
      <c r="C7" s="4">
        <v>10</v>
      </c>
      <c r="D7" s="5">
        <v>7</v>
      </c>
      <c r="E7" s="9">
        <f>C7*12</f>
        <v>120</v>
      </c>
      <c r="F7" s="10">
        <f>D7/100/12</f>
        <v>5.8333333333333336E-3</v>
      </c>
      <c r="G7" s="11">
        <f>IF(E7=0,"",IF(F7=0,B7/E7,B7*F7/((1+F7)^E7-1)))</f>
        <v>866.62718827935714</v>
      </c>
      <c r="H7" s="11">
        <f t="shared" si="0"/>
        <v>103995.26259352286</v>
      </c>
      <c r="I7" s="11">
        <f t="shared" si="1"/>
        <v>46004.737406477143</v>
      </c>
    </row>
    <row r="8" spans="1:9" x14ac:dyDescent="0.2">
      <c r="A8" s="2" t="s">
        <v>12</v>
      </c>
      <c r="B8" s="3">
        <v>250000</v>
      </c>
      <c r="C8" s="4">
        <v>15</v>
      </c>
      <c r="D8" s="5">
        <v>10</v>
      </c>
      <c r="E8" s="9">
        <f>C8*12</f>
        <v>180</v>
      </c>
      <c r="F8" s="10">
        <f>D8/100/12</f>
        <v>8.3333333333333332E-3</v>
      </c>
      <c r="G8" s="11">
        <f>IF(E8=0,"",IF(F8=0,B8/E8,B8*F8/((1+F8)^E8-1)))</f>
        <v>603.17946093696253</v>
      </c>
      <c r="H8" s="11">
        <f t="shared" ref="H8" si="2">IF(G8="","",G8*E8)</f>
        <v>108572.30296865325</v>
      </c>
      <c r="I8" s="11">
        <f t="shared" ref="I8" si="3">IF(H8="","",B8-H8)</f>
        <v>141427.69703134673</v>
      </c>
    </row>
    <row r="9" spans="1:9" x14ac:dyDescent="0.2">
      <c r="A9" s="2"/>
      <c r="B9" s="3"/>
      <c r="C9" s="4"/>
      <c r="D9" s="5"/>
      <c r="E9" s="9">
        <f>C9*12</f>
        <v>0</v>
      </c>
      <c r="F9" s="10">
        <f>D9/100/12</f>
        <v>0</v>
      </c>
      <c r="G9" s="11" t="str">
        <f>IF(E9=0,"",IF(F9=0,B9/E9,B9*F9/((1+F9)^E9-1)))</f>
        <v/>
      </c>
      <c r="H9" s="11" t="str">
        <f t="shared" si="0"/>
        <v/>
      </c>
      <c r="I9" s="11" t="str">
        <f t="shared" si="1"/>
        <v/>
      </c>
    </row>
    <row r="10" spans="1:9" x14ac:dyDescent="0.2">
      <c r="A10" s="2"/>
      <c r="B10" s="3"/>
      <c r="C10" s="4"/>
      <c r="D10" s="5"/>
      <c r="E10" s="9" t="str">
        <f t="shared" ref="E10:E17" si="4">IF(C10="","",C10*12)</f>
        <v/>
      </c>
      <c r="F10" s="10" t="str">
        <f t="shared" ref="F10:F17" si="5">IF(D10="","",D10/100/12)</f>
        <v/>
      </c>
      <c r="G10" s="11" t="str">
        <f t="shared" ref="G10:G17" si="6">IF(OR(B10="",C10=""),"",IF(F10=0,B10/E10,B10*F10/((1+F10)^E10-1)))</f>
        <v/>
      </c>
      <c r="H10" s="11" t="str">
        <f t="shared" si="0"/>
        <v/>
      </c>
      <c r="I10" s="11" t="str">
        <f t="shared" si="1"/>
        <v/>
      </c>
    </row>
    <row r="11" spans="1:9" x14ac:dyDescent="0.2">
      <c r="A11" s="2"/>
      <c r="B11" s="3"/>
      <c r="C11" s="4"/>
      <c r="D11" s="5"/>
      <c r="E11" s="9" t="str">
        <f t="shared" si="4"/>
        <v/>
      </c>
      <c r="F11" s="10" t="str">
        <f t="shared" si="5"/>
        <v/>
      </c>
      <c r="G11" s="11" t="str">
        <f t="shared" si="6"/>
        <v/>
      </c>
      <c r="H11" s="11" t="str">
        <f t="shared" si="0"/>
        <v/>
      </c>
      <c r="I11" s="11" t="str">
        <f t="shared" si="1"/>
        <v/>
      </c>
    </row>
    <row r="12" spans="1:9" x14ac:dyDescent="0.2">
      <c r="A12" s="2"/>
      <c r="B12" s="3"/>
      <c r="C12" s="4"/>
      <c r="D12" s="5"/>
      <c r="E12" s="9" t="str">
        <f t="shared" si="4"/>
        <v/>
      </c>
      <c r="F12" s="10" t="str">
        <f t="shared" si="5"/>
        <v/>
      </c>
      <c r="G12" s="11" t="str">
        <f t="shared" si="6"/>
        <v/>
      </c>
      <c r="H12" s="11" t="str">
        <f t="shared" si="0"/>
        <v/>
      </c>
      <c r="I12" s="11" t="str">
        <f t="shared" si="1"/>
        <v/>
      </c>
    </row>
    <row r="13" spans="1:9" x14ac:dyDescent="0.2">
      <c r="A13" s="2"/>
      <c r="B13" s="3"/>
      <c r="C13" s="4"/>
      <c r="D13" s="5"/>
      <c r="E13" s="9" t="str">
        <f t="shared" si="4"/>
        <v/>
      </c>
      <c r="F13" s="10" t="str">
        <f t="shared" si="5"/>
        <v/>
      </c>
      <c r="G13" s="11" t="str">
        <f t="shared" si="6"/>
        <v/>
      </c>
      <c r="H13" s="11" t="str">
        <f t="shared" si="0"/>
        <v/>
      </c>
      <c r="I13" s="11" t="str">
        <f t="shared" si="1"/>
        <v/>
      </c>
    </row>
    <row r="14" spans="1:9" x14ac:dyDescent="0.2">
      <c r="A14" s="2"/>
      <c r="B14" s="3"/>
      <c r="C14" s="4"/>
      <c r="D14" s="5"/>
      <c r="E14" s="9" t="str">
        <f t="shared" si="4"/>
        <v/>
      </c>
      <c r="F14" s="10" t="str">
        <f t="shared" si="5"/>
        <v/>
      </c>
      <c r="G14" s="11" t="str">
        <f t="shared" si="6"/>
        <v/>
      </c>
      <c r="H14" s="11" t="str">
        <f t="shared" si="0"/>
        <v/>
      </c>
      <c r="I14" s="11" t="str">
        <f t="shared" si="1"/>
        <v/>
      </c>
    </row>
    <row r="15" spans="1:9" x14ac:dyDescent="0.2">
      <c r="A15" s="2"/>
      <c r="B15" s="3"/>
      <c r="C15" s="4"/>
      <c r="D15" s="5"/>
      <c r="E15" s="9" t="str">
        <f t="shared" si="4"/>
        <v/>
      </c>
      <c r="F15" s="10" t="str">
        <f t="shared" si="5"/>
        <v/>
      </c>
      <c r="G15" s="11" t="str">
        <f t="shared" si="6"/>
        <v/>
      </c>
      <c r="H15" s="11" t="str">
        <f t="shared" si="0"/>
        <v/>
      </c>
      <c r="I15" s="11" t="str">
        <f t="shared" si="1"/>
        <v/>
      </c>
    </row>
    <row r="16" spans="1:9" x14ac:dyDescent="0.2">
      <c r="A16" s="2"/>
      <c r="B16" s="3"/>
      <c r="C16" s="4"/>
      <c r="D16" s="5"/>
      <c r="E16" s="9" t="str">
        <f t="shared" si="4"/>
        <v/>
      </c>
      <c r="F16" s="10" t="str">
        <f t="shared" si="5"/>
        <v/>
      </c>
      <c r="G16" s="11" t="str">
        <f t="shared" si="6"/>
        <v/>
      </c>
      <c r="H16" s="11" t="str">
        <f t="shared" si="0"/>
        <v/>
      </c>
      <c r="I16" s="11" t="str">
        <f t="shared" si="1"/>
        <v/>
      </c>
    </row>
    <row r="17" spans="1:9" x14ac:dyDescent="0.2">
      <c r="A17" s="2"/>
      <c r="B17" s="3"/>
      <c r="C17" s="4"/>
      <c r="D17" s="5"/>
      <c r="E17" s="9" t="str">
        <f t="shared" si="4"/>
        <v/>
      </c>
      <c r="F17" s="10" t="str">
        <f t="shared" si="5"/>
        <v/>
      </c>
      <c r="G17" s="11" t="str">
        <f t="shared" si="6"/>
        <v/>
      </c>
      <c r="H17" s="11" t="str">
        <f t="shared" si="0"/>
        <v/>
      </c>
      <c r="I17" s="11" t="str">
        <f t="shared" si="1"/>
        <v/>
      </c>
    </row>
    <row r="18" spans="1:9" x14ac:dyDescent="0.2">
      <c r="A18" s="6" t="s">
        <v>13</v>
      </c>
      <c r="B18" s="7">
        <f>SUM(B5:B17)</f>
        <v>550000</v>
      </c>
      <c r="C18" s="8"/>
      <c r="D18" s="8"/>
      <c r="E18" s="8"/>
      <c r="F18" s="8"/>
      <c r="G18" s="7">
        <f>SUM(G5:G17)</f>
        <v>2336.4338374956769</v>
      </c>
      <c r="H18" s="7">
        <f>SUM(H5:H17)</f>
        <v>316562.82815569895</v>
      </c>
      <c r="I18" s="7">
        <f>SUM(I5:I17)</f>
        <v>233437.17184430102</v>
      </c>
    </row>
    <row r="20" spans="1:9" ht="30" customHeight="1" x14ac:dyDescent="0.2">
      <c r="A20" s="14" t="s">
        <v>14</v>
      </c>
      <c r="B20" s="14"/>
      <c r="C20" s="14"/>
      <c r="D20" s="14"/>
      <c r="E20" s="14"/>
      <c r="F20" s="14"/>
      <c r="G20" s="14"/>
      <c r="H20" s="14"/>
      <c r="I20" s="14"/>
    </row>
  </sheetData>
  <mergeCells count="3">
    <mergeCell ref="A1:I1"/>
    <mergeCell ref="A2:I2"/>
    <mergeCell ref="A20:I20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יעדים כלכליים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Microsoft Office User</cp:lastModifiedBy>
  <cp:revision>0</cp:revision>
  <dcterms:created xsi:type="dcterms:W3CDTF">2026-07-09T10:53:26Z</dcterms:created>
  <dcterms:modified xsi:type="dcterms:W3CDTF">2026-07-09T17:28:04Z</dcterms:modified>
  <dc:language>en-US</dc:language>
</cp:coreProperties>
</file>